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msaffirio/Google Drive/SCINEU/Metodologías/"/>
    </mc:Choice>
  </mc:AlternateContent>
  <xr:revisionPtr revIDLastSave="0" documentId="13_ncr:1_{31CD0D15-0205-1347-84EC-888255487D4A}" xr6:coauthVersionLast="45" xr6:coauthVersionMax="45" xr10:uidLastSave="{00000000-0000-0000-0000-000000000000}"/>
  <bookViews>
    <workbookView xWindow="0" yWindow="460" windowWidth="23020" windowHeight="16600" xr2:uid="{00000000-000D-0000-FFFF-FFFF00000000}"/>
  </bookViews>
  <sheets>
    <sheet name="Robotic Process Automation" sheetId="1" r:id="rId1"/>
  </sheets>
  <definedNames>
    <definedName name="_xlnm.Print_Area" localSheetId="0">'Robotic Process Automation'!$B$1:$F$62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41" i="1"/>
  <c r="E27" i="1"/>
  <c r="E16" i="1" l="1"/>
  <c r="F16" i="1"/>
  <c r="E30" i="1"/>
  <c r="E31" i="1" s="1"/>
  <c r="F31" i="1" s="1"/>
  <c r="E44" i="1"/>
  <c r="E45" i="1" s="1"/>
  <c r="F45" i="1" s="1"/>
  <c r="E17" i="1"/>
  <c r="F17" i="1" s="1"/>
  <c r="F44" i="1" l="1"/>
  <c r="F30" i="1"/>
  <c r="F49" i="1"/>
  <c r="E48" i="1"/>
  <c r="E49" i="1"/>
  <c r="F48" i="1" l="1"/>
  <c r="E55" i="1" s="1"/>
  <c r="E57" i="1" l="1"/>
  <c r="F57" i="1" s="1"/>
  <c r="F55" i="1"/>
  <c r="E56" i="1"/>
  <c r="F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Tewksbury</author>
  </authors>
  <commentList>
    <comment ref="E13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Se consiideran 22 diás mes, total 176 HH mes
</t>
        </r>
      </text>
    </comment>
  </commentList>
</comments>
</file>

<file path=xl/sharedStrings.xml><?xml version="1.0" encoding="utf-8"?>
<sst xmlns="http://schemas.openxmlformats.org/spreadsheetml/2006/main" count="52" uniqueCount="32">
  <si>
    <t xml:space="preserve">Task 3
</t>
  </si>
  <si>
    <t>Total</t>
  </si>
  <si>
    <r>
      <t xml:space="preserve">Automation Platform Investment
</t>
    </r>
    <r>
      <rPr>
        <i/>
        <sz val="12"/>
        <rFont val="Arial"/>
        <family val="2"/>
      </rPr>
      <t>What are the common cost associate with a HelpSystems automation tool?</t>
    </r>
  </si>
  <si>
    <t>Inputs</t>
  </si>
  <si>
    <t>ROI</t>
  </si>
  <si>
    <t>Esta calculadora de ROI puede ayudar a determinar la justificación financiera para implementar una solución de automatización de software. En la siguiente hoja de trabajo, reemplace los datos de muestra con las entradas de su empresa y la calculadora hará el resto. Si tiene alguna pregunta o necesita ayuda durante el proceso, comuníquese con nosotros a info@scineu.com.</t>
  </si>
  <si>
    <t xml:space="preserve">Tarea 1
</t>
  </si>
  <si>
    <t>Descripción de la Tarea</t>
  </si>
  <si>
    <t>Horas promedio semales dedicadas a hacer la tarea (por persona)</t>
  </si>
  <si>
    <t>Cantidad promedio de personas dedicadas a hacer la Tarea</t>
  </si>
  <si>
    <t>Valor hora promedio de las personas que hacen la Tarea</t>
  </si>
  <si>
    <t>Porcentaje promedio de reducción de costo por uso de la automatización</t>
  </si>
  <si>
    <t>Semanal</t>
  </si>
  <si>
    <t>Anual</t>
  </si>
  <si>
    <t>Costo Total de Personal para la Tarea 1</t>
  </si>
  <si>
    <t>Costo Total de Personal para la Tarea 1 despué de implementar la Automatización</t>
  </si>
  <si>
    <t xml:space="preserve">Tarea 2
</t>
  </si>
  <si>
    <t>Costo Total de Personal para la Tarea 2</t>
  </si>
  <si>
    <t>Costo Total de Personal para la Tarea 2 despué de implementar la Automatización</t>
  </si>
  <si>
    <t>Costo Total de Personal para la Tarea 3</t>
  </si>
  <si>
    <t>Costo Total de Personal para la Tarea 3 despué de implementar la Automatización</t>
  </si>
  <si>
    <t>Costo Total de Personal para Todas las Tareas</t>
  </si>
  <si>
    <t>Total People Cost Associated with all Tasks after implementing the Automation Solution
Costo Total de Personal para Todas la Tarea después de implementar la Automatización</t>
  </si>
  <si>
    <t>Inversión en licencias HelpSystems y desarrollo Scineu de la Automatización</t>
  </si>
  <si>
    <t>Return on Investment (ROI) - Resumen</t>
  </si>
  <si>
    <t>Año(s)</t>
  </si>
  <si>
    <t>Monto</t>
  </si>
  <si>
    <t>Ahorro Total con la Solución HelpSystems / SCIneu</t>
  </si>
  <si>
    <t>Limitación de Responsabilidad: Los valores incluidos en esta calculadora de ROI para una solución de automatización se basan en los clientes de HelpSystems / SCIneu que utilizan nuestras soluciones.
Estos son promedios destinados únicamente a fines orientativos. Cada proyecto es diferente, por lo que es necesario evaluar cada valor y ajustarlo para que coincida con su proyecto según sea necesario.</t>
  </si>
  <si>
    <t>En SCIneu estamos muy dispuestos para ayudarlo a usar este calulador de ROI para RPA.
Contáctemos al info@scine.com si tiene alguna pregunta o necesidad de ayuda.</t>
  </si>
  <si>
    <t>Costo para 3 años</t>
  </si>
  <si>
    <t>Calculadora ROI para Robotic Process Automation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</si>
</sst>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.0_);_(* \(#,##0.0\);_(* &quot;-&quot;??_);_(@_)"/>
  </numFmts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i/>
      <sz val="9"/>
      <name val="Calibri"/>
      <family val="2"/>
    </font>
    <font>
      <b/>
      <sz val="16"/>
      <name val="Calibri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i/>
      <sz val="11"/>
      <color theme="0"/>
      <name val="Arial"/>
      <family val="2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i/>
      <sz val="12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i/>
      <sz val="12"/>
      <name val="Arial"/>
      <family val="2"/>
    </font>
    <font>
      <i/>
      <sz val="10"/>
      <name val="Calibri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4" fillId="3" borderId="0" xfId="3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166" fontId="4" fillId="0" borderId="0" xfId="1" applyNumberFormat="1" applyFont="1" applyFill="1" applyAlignment="1" applyProtection="1">
      <alignment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1" applyNumberFormat="1" applyFont="1" applyAlignment="1" applyProtection="1">
      <alignment vertical="center"/>
      <protection locked="0"/>
    </xf>
    <xf numFmtId="166" fontId="8" fillId="0" borderId="0" xfId="1" applyNumberFormat="1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6" fontId="11" fillId="0" borderId="0" xfId="1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3" borderId="0" xfId="3" applyFont="1" applyFill="1" applyAlignment="1" applyProtection="1">
      <alignment horizontal="center" vertical="center"/>
      <protection locked="0"/>
    </xf>
    <xf numFmtId="166" fontId="4" fillId="0" borderId="0" xfId="1" applyNumberFormat="1" applyFont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vertical="center" wrapText="1"/>
    </xf>
    <xf numFmtId="166" fontId="16" fillId="0" borderId="0" xfId="1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166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165" fontId="4" fillId="3" borderId="0" xfId="5" applyFont="1" applyFill="1" applyBorder="1" applyAlignment="1" applyProtection="1">
      <alignment vertical="center"/>
    </xf>
    <xf numFmtId="166" fontId="4" fillId="3" borderId="0" xfId="1" applyNumberFormat="1" applyFont="1" applyFill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166" fontId="3" fillId="0" borderId="7" xfId="1" applyNumberFormat="1" applyFont="1" applyBorder="1" applyAlignment="1" applyProtection="1">
      <alignment vertical="center"/>
    </xf>
    <xf numFmtId="166" fontId="3" fillId="0" borderId="8" xfId="1" applyNumberFormat="1" applyFont="1" applyBorder="1" applyAlignment="1" applyProtection="1">
      <alignment vertical="center"/>
    </xf>
    <xf numFmtId="166" fontId="6" fillId="3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3" borderId="0" xfId="1" applyNumberFormat="1" applyFont="1" applyFill="1" applyBorder="1" applyAlignment="1" applyProtection="1">
      <alignment vertical="center"/>
    </xf>
    <xf numFmtId="166" fontId="20" fillId="3" borderId="0" xfId="1" applyNumberFormat="1" applyFont="1" applyFill="1" applyBorder="1" applyAlignment="1" applyProtection="1">
      <alignment horizontal="center" vertical="center" wrapText="1"/>
      <protection locked="0"/>
    </xf>
    <xf numFmtId="166" fontId="17" fillId="3" borderId="0" xfId="1" applyNumberFormat="1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166" fontId="5" fillId="3" borderId="0" xfId="1" quotePrefix="1" applyNumberFormat="1" applyFont="1" applyFill="1" applyAlignment="1">
      <alignment horizontal="right"/>
    </xf>
    <xf numFmtId="0" fontId="21" fillId="5" borderId="2" xfId="0" applyFont="1" applyFill="1" applyBorder="1" applyAlignment="1" applyProtection="1">
      <alignment horizontal="center" vertical="center" wrapText="1"/>
      <protection locked="0"/>
    </xf>
    <xf numFmtId="0" fontId="21" fillId="5" borderId="3" xfId="0" applyFont="1" applyFill="1" applyBorder="1" applyAlignment="1" applyProtection="1">
      <alignment horizontal="center" vertical="center" wrapText="1"/>
      <protection locked="0"/>
    </xf>
    <xf numFmtId="166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22" fillId="4" borderId="4" xfId="0" applyFont="1" applyFill="1" applyBorder="1" applyAlignment="1" applyProtection="1">
      <alignment vertical="center"/>
      <protection locked="0"/>
    </xf>
    <xf numFmtId="165" fontId="22" fillId="4" borderId="5" xfId="5" applyFont="1" applyFill="1" applyBorder="1" applyAlignment="1" applyProtection="1">
      <alignment vertical="center"/>
    </xf>
    <xf numFmtId="166" fontId="22" fillId="4" borderId="5" xfId="1" applyNumberFormat="1" applyFont="1" applyFill="1" applyBorder="1" applyAlignment="1" applyProtection="1">
      <alignment vertical="center"/>
    </xf>
    <xf numFmtId="9" fontId="22" fillId="4" borderId="0" xfId="6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166" fontId="22" fillId="0" borderId="0" xfId="1" applyNumberFormat="1" applyFont="1" applyBorder="1" applyAlignment="1" applyProtection="1">
      <alignment vertical="center"/>
    </xf>
    <xf numFmtId="166" fontId="22" fillId="0" borderId="0" xfId="1" applyNumberFormat="1" applyFont="1" applyBorder="1" applyAlignment="1" applyProtection="1">
      <alignment horizontal="right" vertical="center"/>
    </xf>
    <xf numFmtId="0" fontId="22" fillId="3" borderId="0" xfId="0" applyFont="1" applyFill="1" applyBorder="1" applyAlignment="1" applyProtection="1">
      <alignment vertical="center"/>
      <protection locked="0"/>
    </xf>
    <xf numFmtId="165" fontId="22" fillId="3" borderId="0" xfId="5" applyFont="1" applyFill="1" applyBorder="1" applyAlignment="1" applyProtection="1">
      <alignment vertical="center"/>
    </xf>
    <xf numFmtId="9" fontId="22" fillId="3" borderId="0" xfId="6" applyFont="1" applyFill="1" applyBorder="1" applyAlignment="1" applyProtection="1">
      <alignment vertical="center"/>
    </xf>
    <xf numFmtId="0" fontId="23" fillId="5" borderId="1" xfId="0" applyFont="1" applyFill="1" applyBorder="1" applyAlignment="1" applyProtection="1">
      <alignment vertical="center"/>
      <protection locked="0"/>
    </xf>
    <xf numFmtId="0" fontId="23" fillId="5" borderId="2" xfId="0" applyFont="1" applyFill="1" applyBorder="1" applyAlignment="1" applyProtection="1">
      <alignment vertical="center"/>
      <protection locked="0"/>
    </xf>
    <xf numFmtId="3" fontId="21" fillId="5" borderId="2" xfId="0" applyNumberFormat="1" applyFont="1" applyFill="1" applyBorder="1" applyAlignment="1" applyProtection="1">
      <alignment horizontal="center" vertical="center"/>
      <protection locked="0"/>
    </xf>
    <xf numFmtId="166" fontId="21" fillId="5" borderId="3" xfId="1" applyNumberFormat="1" applyFont="1" applyFill="1" applyBorder="1" applyAlignment="1" applyProtection="1">
      <alignment horizontal="center" vertical="center" wrapText="1"/>
      <protection locked="0"/>
    </xf>
    <xf numFmtId="166" fontId="22" fillId="3" borderId="0" xfId="1" applyNumberFormat="1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vertical="center"/>
      <protection locked="0"/>
    </xf>
    <xf numFmtId="166" fontId="3" fillId="4" borderId="8" xfId="1" applyNumberFormat="1" applyFont="1" applyFill="1" applyBorder="1"/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17" fillId="5" borderId="2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166" fontId="3" fillId="4" borderId="5" xfId="1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166" fontId="3" fillId="0" borderId="5" xfId="1" applyNumberFormat="1" applyFont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  <protection locked="0"/>
    </xf>
    <xf numFmtId="166" fontId="3" fillId="4" borderId="7" xfId="1" applyNumberFormat="1" applyFont="1" applyFill="1" applyBorder="1" applyAlignment="1" applyProtection="1">
      <alignment vertical="center"/>
    </xf>
    <xf numFmtId="166" fontId="3" fillId="4" borderId="0" xfId="1" applyNumberFormat="1" applyFont="1" applyFill="1" applyBorder="1" applyAlignment="1" applyProtection="1">
      <alignment vertical="center"/>
    </xf>
    <xf numFmtId="0" fontId="23" fillId="5" borderId="9" xfId="0" applyFont="1" applyFill="1" applyBorder="1" applyAlignment="1" applyProtection="1">
      <alignment vertical="center"/>
      <protection locked="0"/>
    </xf>
    <xf numFmtId="0" fontId="23" fillId="5" borderId="10" xfId="0" applyFont="1" applyFill="1" applyBorder="1" applyAlignment="1" applyProtection="1">
      <alignment vertical="center"/>
      <protection locked="0"/>
    </xf>
    <xf numFmtId="3" fontId="21" fillId="5" borderId="10" xfId="0" applyNumberFormat="1" applyFont="1" applyFill="1" applyBorder="1" applyAlignment="1" applyProtection="1">
      <alignment horizontal="center" vertical="center"/>
      <protection locked="0"/>
    </xf>
    <xf numFmtId="166" fontId="21" fillId="5" borderId="1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166" fontId="21" fillId="5" borderId="2" xfId="1" applyNumberFormat="1" applyFont="1" applyFill="1" applyBorder="1" applyAlignment="1" applyProtection="1">
      <alignment horizontal="center" vertical="center" wrapText="1"/>
    </xf>
    <xf numFmtId="166" fontId="3" fillId="3" borderId="7" xfId="1" applyNumberFormat="1" applyFont="1" applyFill="1" applyBorder="1" applyAlignment="1" applyProtection="1">
      <alignment vertical="center"/>
    </xf>
    <xf numFmtId="167" fontId="22" fillId="4" borderId="0" xfId="5" applyNumberFormat="1" applyFont="1" applyFill="1" applyBorder="1" applyAlignment="1" applyProtection="1">
      <alignment vertical="center"/>
    </xf>
    <xf numFmtId="164" fontId="22" fillId="4" borderId="0" xfId="1" applyNumberFormat="1" applyFont="1" applyFill="1" applyBorder="1" applyAlignment="1" applyProtection="1">
      <alignment vertical="center"/>
    </xf>
    <xf numFmtId="9" fontId="3" fillId="3" borderId="5" xfId="6" applyFont="1" applyFill="1" applyBorder="1" applyAlignment="1" applyProtection="1">
      <alignment horizontal="center" vertical="center"/>
    </xf>
    <xf numFmtId="9" fontId="3" fillId="3" borderId="8" xfId="6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166" fontId="3" fillId="0" borderId="2" xfId="1" applyNumberFormat="1" applyFont="1" applyBorder="1" applyAlignment="1" applyProtection="1">
      <alignment vertical="center"/>
    </xf>
    <xf numFmtId="166" fontId="3" fillId="0" borderId="3" xfId="1" applyNumberFormat="1" applyFont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Alignment="1" applyProtection="1">
      <alignment horizontal="right" vertical="center"/>
      <protection locked="0"/>
    </xf>
    <xf numFmtId="0" fontId="21" fillId="5" borderId="2" xfId="0" applyFont="1" applyFill="1" applyBorder="1" applyAlignment="1" applyProtection="1">
      <alignment horizontal="center" vertical="center"/>
      <protection locked="0"/>
    </xf>
    <xf numFmtId="166" fontId="18" fillId="5" borderId="3" xfId="1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22" fillId="4" borderId="7" xfId="0" applyFont="1" applyFill="1" applyBorder="1" applyAlignment="1" applyProtection="1">
      <alignment horizontal="center" vertical="center" wrapText="1"/>
      <protection locked="0"/>
    </xf>
    <xf numFmtId="0" fontId="22" fillId="4" borderId="7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left" vertical="center"/>
      <protection locked="0"/>
    </xf>
    <xf numFmtId="0" fontId="17" fillId="5" borderId="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22" fillId="3" borderId="1" xfId="0" applyFont="1" applyFill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</cellXfs>
  <cellStyles count="7">
    <cellStyle name="Comma" xfId="5" builtinId="3"/>
    <cellStyle name="Currency" xfId="1" builtinId="4"/>
    <cellStyle name="Currency 2" xfId="2" xr:uid="{00000000-0005-0000-0000-000002000000}"/>
    <cellStyle name="Hyperlink" xfId="3" builtinId="8"/>
    <cellStyle name="Normal" xfId="0" builtinId="0"/>
    <cellStyle name="Percent" xfId="6" builtinId="5"/>
    <cellStyle name="Percent 2" xfId="4" xr:uid="{00000000-0005-0000-0000-000006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386292</xdr:colOff>
      <xdr:row>1</xdr:row>
      <xdr:rowOff>65616</xdr:rowOff>
    </xdr:from>
    <xdr:to>
      <xdr:col>2</xdr:col>
      <xdr:colOff>2607734</xdr:colOff>
      <xdr:row>2</xdr:row>
      <xdr:rowOff>256116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292" y="230716"/>
          <a:ext cx="3999442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939800</xdr:colOff>
      <xdr:row>1</xdr:row>
      <xdr:rowOff>0</xdr:rowOff>
    </xdr:from>
    <xdr:to>
      <xdr:col>6</xdr:col>
      <xdr:colOff>254000</xdr:colOff>
      <xdr:row>2</xdr:row>
      <xdr:rowOff>330200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0FD2E75-1067-6743-9CBB-1C500336B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2300" y="165100"/>
          <a:ext cx="31242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V176"/>
  <sheetViews>
    <sheetView showGridLines="0" tabSelected="1" zoomScaleNormal="100" workbookViewId="0">
      <selection activeCell="H6" sqref="H6"/>
    </sheetView>
  </sheetViews>
  <sheetFormatPr baseColWidth="10" defaultColWidth="0" defaultRowHeight="15" zeroHeight="1" x14ac:dyDescent="0.15"/>
  <cols>
    <col min="1" max="1" width="3.5" style="7" customWidth="1"/>
    <col min="2" max="2" width="23.33203125" style="1" customWidth="1"/>
    <col min="3" max="3" width="89.1640625" style="10" customWidth="1"/>
    <col min="4" max="4" width="17" style="10" customWidth="1"/>
    <col min="5" max="5" width="14.83203125" style="10" customWidth="1"/>
    <col min="6" max="6" width="18.1640625" style="14" bestFit="1" customWidth="1"/>
    <col min="7" max="7" width="11.1640625" style="14" customWidth="1"/>
    <col min="8" max="9" width="14.6640625" style="14" customWidth="1"/>
    <col min="10" max="10" width="9.6640625" style="1" customWidth="1"/>
    <col min="11" max="111" width="9.1640625" style="6" hidden="1" customWidth="1"/>
    <col min="112" max="256" width="9.1640625" style="7" hidden="1" customWidth="1"/>
    <col min="257" max="16384" width="0" style="7" hidden="1"/>
  </cols>
  <sheetData>
    <row r="1" spans="2:111" s="1" customFormat="1" ht="13" x14ac:dyDescent="0.15">
      <c r="E1" s="2"/>
      <c r="F1" s="11"/>
      <c r="G1" s="11"/>
      <c r="H1" s="11"/>
      <c r="I1" s="11"/>
    </row>
    <row r="2" spans="2:111" s="1" customFormat="1" ht="59.25" customHeight="1" x14ac:dyDescent="0.15">
      <c r="C2" s="3"/>
      <c r="D2" s="3"/>
      <c r="E2" s="4"/>
      <c r="F2" s="12"/>
      <c r="G2" s="12"/>
      <c r="H2" s="12"/>
      <c r="I2" s="12"/>
    </row>
    <row r="3" spans="2:111" s="1" customFormat="1" ht="59.25" customHeight="1" x14ac:dyDescent="0.25">
      <c r="B3" s="98" t="s">
        <v>31</v>
      </c>
      <c r="C3" s="98"/>
      <c r="D3" s="98"/>
      <c r="E3" s="98"/>
      <c r="F3" s="98"/>
      <c r="G3" s="22"/>
      <c r="H3" s="22"/>
      <c r="I3" s="22"/>
    </row>
    <row r="4" spans="2:111" s="1" customFormat="1" ht="67.5" customHeight="1" thickBot="1" x14ac:dyDescent="0.2">
      <c r="B4" s="97" t="s">
        <v>5</v>
      </c>
      <c r="C4" s="97"/>
      <c r="D4" s="97"/>
      <c r="E4" s="97"/>
      <c r="F4" s="97"/>
      <c r="G4" s="23"/>
      <c r="H4" s="23"/>
      <c r="I4" s="23"/>
      <c r="J4" s="5"/>
    </row>
    <row r="5" spans="2:111" ht="17" thickBot="1" x14ac:dyDescent="0.2">
      <c r="B5" s="106" t="s">
        <v>6</v>
      </c>
      <c r="C5" s="107"/>
      <c r="D5" s="65"/>
      <c r="E5" s="42"/>
      <c r="F5" s="43"/>
      <c r="G5" s="27"/>
      <c r="H5" s="21"/>
      <c r="I5" s="21"/>
      <c r="J5" s="6"/>
      <c r="DC5" s="7"/>
      <c r="DD5" s="7"/>
      <c r="DE5" s="7"/>
      <c r="DF5" s="7"/>
      <c r="DG5" s="7"/>
    </row>
    <row r="6" spans="2:111" ht="12.75" customHeight="1" x14ac:dyDescent="0.15">
      <c r="B6" s="108" t="s">
        <v>7</v>
      </c>
      <c r="C6" s="109"/>
      <c r="D6" s="109"/>
      <c r="E6" s="109"/>
      <c r="F6" s="110"/>
      <c r="G6" s="27"/>
      <c r="H6" s="21"/>
      <c r="I6" s="21"/>
      <c r="J6" s="6"/>
      <c r="DC6" s="7"/>
      <c r="DD6" s="7"/>
      <c r="DE6" s="7"/>
      <c r="DF6" s="7"/>
      <c r="DG6" s="7"/>
    </row>
    <row r="7" spans="2:111" ht="12.75" customHeight="1" x14ac:dyDescent="0.15">
      <c r="B7" s="111"/>
      <c r="C7" s="112"/>
      <c r="D7" s="112"/>
      <c r="E7" s="112"/>
      <c r="F7" s="113"/>
      <c r="G7" s="27"/>
      <c r="H7" s="21"/>
      <c r="I7" s="21"/>
      <c r="J7" s="6"/>
      <c r="DC7" s="7"/>
      <c r="DD7" s="7"/>
      <c r="DE7" s="7"/>
      <c r="DF7" s="7"/>
      <c r="DG7" s="7"/>
    </row>
    <row r="8" spans="2:111" ht="12.75" customHeight="1" x14ac:dyDescent="0.15">
      <c r="B8" s="111"/>
      <c r="C8" s="112"/>
      <c r="D8" s="112"/>
      <c r="E8" s="112"/>
      <c r="F8" s="113"/>
      <c r="G8" s="27"/>
      <c r="H8" s="21"/>
      <c r="I8" s="21"/>
      <c r="J8" s="6"/>
      <c r="DC8" s="7"/>
      <c r="DD8" s="7"/>
      <c r="DE8" s="7"/>
      <c r="DF8" s="7"/>
      <c r="DG8" s="7"/>
    </row>
    <row r="9" spans="2:111" ht="12.75" customHeight="1" thickBot="1" x14ac:dyDescent="0.2">
      <c r="B9" s="114"/>
      <c r="C9" s="115"/>
      <c r="D9" s="115"/>
      <c r="E9" s="115"/>
      <c r="F9" s="116"/>
      <c r="G9" s="27"/>
      <c r="H9" s="21"/>
      <c r="I9" s="21"/>
      <c r="J9" s="6"/>
      <c r="DC9" s="7"/>
      <c r="DD9" s="7"/>
      <c r="DE9" s="7"/>
      <c r="DF9" s="7"/>
      <c r="DG9" s="7"/>
    </row>
    <row r="10" spans="2:111" ht="16" customHeight="1" x14ac:dyDescent="0.15">
      <c r="B10" s="31"/>
      <c r="C10" s="87"/>
      <c r="D10" s="26"/>
      <c r="E10" s="44" t="s">
        <v>3</v>
      </c>
      <c r="F10" s="45"/>
      <c r="G10" s="29"/>
      <c r="H10" s="6"/>
      <c r="I10" s="6"/>
    </row>
    <row r="11" spans="2:111" ht="16" customHeight="1" x14ac:dyDescent="0.15">
      <c r="B11" s="46"/>
      <c r="C11" s="101" t="s">
        <v>8</v>
      </c>
      <c r="D11" s="101"/>
      <c r="E11" s="82">
        <v>40</v>
      </c>
      <c r="F11" s="47"/>
      <c r="G11" s="28"/>
      <c r="H11" s="6"/>
      <c r="I11" s="6"/>
      <c r="J11" s="6"/>
      <c r="DC11" s="7"/>
      <c r="DD11" s="7"/>
      <c r="DE11" s="7"/>
      <c r="DF11" s="7"/>
      <c r="DG11" s="7"/>
    </row>
    <row r="12" spans="2:111" ht="16" customHeight="1" x14ac:dyDescent="0.15">
      <c r="B12" s="46"/>
      <c r="C12" s="101" t="s">
        <v>9</v>
      </c>
      <c r="D12" s="101"/>
      <c r="E12" s="82">
        <v>3</v>
      </c>
      <c r="F12" s="47"/>
      <c r="G12" s="28"/>
      <c r="H12" s="6"/>
      <c r="I12" s="6"/>
      <c r="J12" s="6"/>
      <c r="DC12" s="7"/>
      <c r="DD12" s="7"/>
      <c r="DE12" s="7"/>
      <c r="DF12" s="7"/>
      <c r="DG12" s="7"/>
    </row>
    <row r="13" spans="2:111" ht="16" customHeight="1" x14ac:dyDescent="0.15">
      <c r="B13" s="46"/>
      <c r="C13" s="101" t="s">
        <v>10</v>
      </c>
      <c r="D13" s="101"/>
      <c r="E13" s="83">
        <f>650000/176</f>
        <v>3693.181818181818</v>
      </c>
      <c r="F13" s="48"/>
      <c r="G13" s="29"/>
      <c r="H13" s="6"/>
      <c r="I13" s="6"/>
      <c r="J13" s="6"/>
      <c r="DC13" s="7"/>
      <c r="DD13" s="7"/>
      <c r="DE13" s="7"/>
      <c r="DF13" s="7"/>
      <c r="DG13" s="7"/>
    </row>
    <row r="14" spans="2:111" ht="16" customHeight="1" thickBot="1" x14ac:dyDescent="0.2">
      <c r="B14" s="46"/>
      <c r="C14" s="102" t="s">
        <v>11</v>
      </c>
      <c r="D14" s="103"/>
      <c r="E14" s="49">
        <v>0.6</v>
      </c>
      <c r="F14" s="47"/>
      <c r="G14" s="28"/>
      <c r="H14" s="6"/>
      <c r="I14" s="6"/>
      <c r="J14" s="6"/>
      <c r="DC14" s="7"/>
      <c r="DD14" s="7"/>
      <c r="DE14" s="7"/>
      <c r="DF14" s="7"/>
      <c r="DG14" s="7"/>
    </row>
    <row r="15" spans="2:111" ht="16" customHeight="1" thickBot="1" x14ac:dyDescent="0.2">
      <c r="B15" s="74"/>
      <c r="C15" s="75"/>
      <c r="D15" s="75"/>
      <c r="E15" s="76" t="s">
        <v>12</v>
      </c>
      <c r="F15" s="77" t="s">
        <v>13</v>
      </c>
      <c r="G15" s="27"/>
      <c r="H15" s="6"/>
      <c r="I15" s="6"/>
    </row>
    <row r="16" spans="2:111" ht="16" customHeight="1" x14ac:dyDescent="0.15">
      <c r="B16" s="88"/>
      <c r="C16" s="117" t="s">
        <v>14</v>
      </c>
      <c r="D16" s="117"/>
      <c r="E16" s="89">
        <f>(E11*E12*E13)</f>
        <v>443181.81818181818</v>
      </c>
      <c r="F16" s="90">
        <f>E16*52</f>
        <v>23045454.545454547</v>
      </c>
      <c r="G16" s="30"/>
      <c r="H16" s="6"/>
      <c r="I16" s="6"/>
      <c r="J16" s="6"/>
      <c r="DC16" s="7"/>
      <c r="DD16" s="7"/>
      <c r="DE16" s="7"/>
      <c r="DF16" s="7"/>
      <c r="DG16" s="7"/>
    </row>
    <row r="17" spans="2:111" ht="16" customHeight="1" thickBot="1" x14ac:dyDescent="0.2">
      <c r="B17" s="91"/>
      <c r="C17" s="118" t="s">
        <v>15</v>
      </c>
      <c r="D17" s="118"/>
      <c r="E17" s="32">
        <f>E16*(1-E14)</f>
        <v>177272.72727272729</v>
      </c>
      <c r="F17" s="33">
        <f>E17*52</f>
        <v>9218181.8181818202</v>
      </c>
      <c r="G17" s="30"/>
      <c r="H17" s="6"/>
      <c r="I17" s="6"/>
      <c r="J17" s="6"/>
      <c r="DC17" s="7"/>
      <c r="DD17" s="7"/>
      <c r="DE17" s="7"/>
      <c r="DF17" s="7"/>
      <c r="DG17" s="7"/>
    </row>
    <row r="18" spans="2:111" ht="15.75" customHeight="1" thickBot="1" x14ac:dyDescent="0.2">
      <c r="B18" s="51"/>
      <c r="C18" s="52"/>
      <c r="D18" s="52"/>
      <c r="E18" s="53"/>
      <c r="F18" s="54"/>
      <c r="G18" s="20"/>
      <c r="H18" s="6"/>
      <c r="I18" s="6"/>
      <c r="J18" s="6"/>
      <c r="DC18" s="7"/>
      <c r="DD18" s="7"/>
      <c r="DE18" s="7"/>
      <c r="DF18" s="7"/>
      <c r="DG18" s="7"/>
    </row>
    <row r="19" spans="2:111" ht="17" thickBot="1" x14ac:dyDescent="0.2">
      <c r="B19" s="106" t="s">
        <v>16</v>
      </c>
      <c r="C19" s="107"/>
      <c r="D19" s="65"/>
      <c r="E19" s="42"/>
      <c r="F19" s="43"/>
      <c r="G19" s="27"/>
      <c r="H19" s="7"/>
      <c r="I19" s="7"/>
      <c r="J19" s="6"/>
      <c r="DE19" s="7"/>
      <c r="DF19" s="7"/>
      <c r="DG19" s="7"/>
    </row>
    <row r="20" spans="2:111" ht="15.75" customHeight="1" x14ac:dyDescent="0.15">
      <c r="B20" s="108" t="s">
        <v>7</v>
      </c>
      <c r="C20" s="109"/>
      <c r="D20" s="109"/>
      <c r="E20" s="109"/>
      <c r="F20" s="110"/>
      <c r="G20" s="27"/>
      <c r="H20" s="7"/>
      <c r="I20" s="7"/>
      <c r="J20" s="6"/>
      <c r="DE20" s="7"/>
      <c r="DF20" s="7"/>
      <c r="DG20" s="7"/>
    </row>
    <row r="21" spans="2:111" ht="16" customHeight="1" x14ac:dyDescent="0.15">
      <c r="B21" s="111"/>
      <c r="C21" s="112"/>
      <c r="D21" s="112"/>
      <c r="E21" s="112"/>
      <c r="F21" s="113"/>
      <c r="G21" s="27"/>
      <c r="H21" s="6"/>
      <c r="I21" s="6"/>
    </row>
    <row r="22" spans="2:111" ht="13" customHeight="1" x14ac:dyDescent="0.15">
      <c r="B22" s="111"/>
      <c r="C22" s="112"/>
      <c r="D22" s="112"/>
      <c r="E22" s="112"/>
      <c r="F22" s="113"/>
      <c r="G22" s="28"/>
      <c r="H22" s="6"/>
      <c r="I22" s="6"/>
    </row>
    <row r="23" spans="2:111" ht="14.25" customHeight="1" thickBot="1" x14ac:dyDescent="0.2">
      <c r="B23" s="114"/>
      <c r="C23" s="115"/>
      <c r="D23" s="115"/>
      <c r="E23" s="115"/>
      <c r="F23" s="116"/>
      <c r="G23" s="28"/>
      <c r="H23" s="6"/>
      <c r="I23" s="6"/>
    </row>
    <row r="24" spans="2:111" ht="16" customHeight="1" x14ac:dyDescent="0.15">
      <c r="B24" s="31"/>
      <c r="C24" s="26"/>
      <c r="D24" s="26"/>
      <c r="E24" s="44" t="s">
        <v>3</v>
      </c>
      <c r="F24" s="45"/>
      <c r="G24" s="29"/>
      <c r="H24" s="6"/>
      <c r="I24" s="6"/>
    </row>
    <row r="25" spans="2:111" ht="16" customHeight="1" x14ac:dyDescent="0.15">
      <c r="B25" s="46"/>
      <c r="C25" s="101" t="s">
        <v>8</v>
      </c>
      <c r="D25" s="101"/>
      <c r="E25" s="82">
        <v>30</v>
      </c>
      <c r="F25" s="47"/>
      <c r="G25" s="28"/>
      <c r="H25" s="6"/>
      <c r="I25" s="6"/>
    </row>
    <row r="26" spans="2:111" ht="16" customHeight="1" x14ac:dyDescent="0.15">
      <c r="B26" s="46"/>
      <c r="C26" s="101" t="s">
        <v>9</v>
      </c>
      <c r="D26" s="101"/>
      <c r="E26" s="82">
        <v>1</v>
      </c>
      <c r="F26" s="47"/>
      <c r="G26" s="28"/>
      <c r="H26" s="6"/>
      <c r="I26" s="6"/>
    </row>
    <row r="27" spans="2:111" ht="16" customHeight="1" x14ac:dyDescent="0.15">
      <c r="B27" s="46"/>
      <c r="C27" s="101" t="s">
        <v>10</v>
      </c>
      <c r="D27" s="101"/>
      <c r="E27" s="83">
        <f>500000/176</f>
        <v>2840.909090909091</v>
      </c>
      <c r="F27" s="48"/>
      <c r="G27" s="34"/>
      <c r="H27" s="6"/>
      <c r="I27" s="6"/>
    </row>
    <row r="28" spans="2:111" ht="16" customHeight="1" thickBot="1" x14ac:dyDescent="0.2">
      <c r="B28" s="46"/>
      <c r="C28" s="102" t="s">
        <v>11</v>
      </c>
      <c r="D28" s="103"/>
      <c r="E28" s="49">
        <v>0.5</v>
      </c>
      <c r="F28" s="47"/>
      <c r="G28" s="27"/>
      <c r="H28" s="6"/>
      <c r="I28" s="6"/>
    </row>
    <row r="29" spans="2:111" ht="16" customHeight="1" thickBot="1" x14ac:dyDescent="0.2">
      <c r="B29" s="74"/>
      <c r="C29" s="75"/>
      <c r="D29" s="75"/>
      <c r="E29" s="76" t="s">
        <v>12</v>
      </c>
      <c r="F29" s="77" t="s">
        <v>13</v>
      </c>
      <c r="G29" s="27"/>
      <c r="H29" s="6"/>
      <c r="I29" s="6"/>
    </row>
    <row r="30" spans="2:111" ht="16" customHeight="1" x14ac:dyDescent="0.15">
      <c r="B30" s="69"/>
      <c r="C30" s="117" t="s">
        <v>17</v>
      </c>
      <c r="D30" s="117"/>
      <c r="E30" s="30">
        <f>(E25*E26*E27)</f>
        <v>85227.272727272735</v>
      </c>
      <c r="F30" s="70">
        <f>E30*52</f>
        <v>4431818.1818181826</v>
      </c>
      <c r="G30" s="27"/>
      <c r="H30" s="6"/>
      <c r="I30" s="6"/>
    </row>
    <row r="31" spans="2:111" ht="16" customHeight="1" thickBot="1" x14ac:dyDescent="0.2">
      <c r="B31" s="50"/>
      <c r="C31" s="118" t="s">
        <v>18</v>
      </c>
      <c r="D31" s="118"/>
      <c r="E31" s="32">
        <f>E30*(1-E28)</f>
        <v>42613.636363636368</v>
      </c>
      <c r="F31" s="33">
        <f>E31*52</f>
        <v>2215909.0909090913</v>
      </c>
      <c r="G31" s="27"/>
      <c r="H31" s="6"/>
      <c r="I31" s="6"/>
    </row>
    <row r="32" spans="2:111" ht="17" thickBot="1" x14ac:dyDescent="0.2">
      <c r="B32" s="55"/>
      <c r="C32" s="55"/>
      <c r="D32" s="55"/>
      <c r="E32" s="56"/>
      <c r="F32" s="56"/>
      <c r="G32" s="27"/>
      <c r="H32" s="6"/>
      <c r="I32" s="6"/>
    </row>
    <row r="33" spans="2:9" ht="17" thickBot="1" x14ac:dyDescent="0.2">
      <c r="B33" s="106" t="s">
        <v>0</v>
      </c>
      <c r="C33" s="107"/>
      <c r="D33" s="65"/>
      <c r="E33" s="42"/>
      <c r="F33" s="43"/>
      <c r="G33" s="27"/>
      <c r="H33" s="6"/>
      <c r="I33" s="6"/>
    </row>
    <row r="34" spans="2:9" ht="13" customHeight="1" x14ac:dyDescent="0.15">
      <c r="B34" s="108" t="s">
        <v>7</v>
      </c>
      <c r="C34" s="109"/>
      <c r="D34" s="109"/>
      <c r="E34" s="109"/>
      <c r="F34" s="110"/>
      <c r="G34" s="27"/>
      <c r="H34" s="6"/>
      <c r="I34" s="6"/>
    </row>
    <row r="35" spans="2:9" ht="13" customHeight="1" x14ac:dyDescent="0.15">
      <c r="B35" s="111"/>
      <c r="C35" s="112"/>
      <c r="D35" s="112"/>
      <c r="E35" s="112"/>
      <c r="F35" s="113"/>
      <c r="G35" s="27"/>
      <c r="H35" s="6"/>
      <c r="I35" s="6"/>
    </row>
    <row r="36" spans="2:9" ht="13" customHeight="1" x14ac:dyDescent="0.15">
      <c r="B36" s="111"/>
      <c r="C36" s="112"/>
      <c r="D36" s="112"/>
      <c r="E36" s="112"/>
      <c r="F36" s="113"/>
      <c r="G36" s="27"/>
      <c r="H36" s="6"/>
      <c r="I36" s="6"/>
    </row>
    <row r="37" spans="2:9" ht="14" customHeight="1" thickBot="1" x14ac:dyDescent="0.2">
      <c r="B37" s="114"/>
      <c r="C37" s="115"/>
      <c r="D37" s="115"/>
      <c r="E37" s="115"/>
      <c r="F37" s="116"/>
      <c r="G37" s="27"/>
      <c r="H37" s="6"/>
      <c r="I37" s="6"/>
    </row>
    <row r="38" spans="2:9" ht="16" customHeight="1" x14ac:dyDescent="0.15">
      <c r="B38" s="31"/>
      <c r="C38" s="26"/>
      <c r="D38" s="26"/>
      <c r="E38" s="44" t="s">
        <v>3</v>
      </c>
      <c r="F38" s="45"/>
      <c r="G38" s="29"/>
      <c r="H38" s="6"/>
      <c r="I38" s="6"/>
    </row>
    <row r="39" spans="2:9" ht="16" x14ac:dyDescent="0.15">
      <c r="B39" s="46"/>
      <c r="C39" s="101" t="s">
        <v>8</v>
      </c>
      <c r="D39" s="101"/>
      <c r="E39" s="82">
        <v>20</v>
      </c>
      <c r="F39" s="47"/>
      <c r="G39" s="27"/>
      <c r="H39" s="6"/>
      <c r="I39" s="6"/>
    </row>
    <row r="40" spans="2:9" ht="16" x14ac:dyDescent="0.15">
      <c r="B40" s="46"/>
      <c r="C40" s="101" t="s">
        <v>9</v>
      </c>
      <c r="D40" s="101"/>
      <c r="E40" s="82">
        <v>10</v>
      </c>
      <c r="F40" s="47"/>
      <c r="G40" s="27"/>
      <c r="H40" s="6"/>
      <c r="I40" s="6"/>
    </row>
    <row r="41" spans="2:9" ht="16" x14ac:dyDescent="0.15">
      <c r="B41" s="46"/>
      <c r="C41" s="101" t="s">
        <v>10</v>
      </c>
      <c r="D41" s="101"/>
      <c r="E41" s="83">
        <f>350000/176</f>
        <v>1988.6363636363637</v>
      </c>
      <c r="F41" s="48"/>
      <c r="G41" s="27"/>
      <c r="H41" s="6"/>
      <c r="I41" s="6"/>
    </row>
    <row r="42" spans="2:9" ht="17" thickBot="1" x14ac:dyDescent="0.2">
      <c r="B42" s="46"/>
      <c r="C42" s="102" t="s">
        <v>11</v>
      </c>
      <c r="D42" s="103"/>
      <c r="E42" s="49">
        <v>0.4</v>
      </c>
      <c r="F42" s="47"/>
      <c r="G42" s="27"/>
      <c r="H42" s="6"/>
      <c r="I42" s="6"/>
    </row>
    <row r="43" spans="2:9" ht="18" thickBot="1" x14ac:dyDescent="0.2">
      <c r="B43" s="74"/>
      <c r="C43" s="75"/>
      <c r="D43" s="75"/>
      <c r="E43" s="76" t="s">
        <v>12</v>
      </c>
      <c r="F43" s="77" t="s">
        <v>13</v>
      </c>
      <c r="G43" s="27"/>
      <c r="H43" s="6"/>
      <c r="I43" s="6"/>
    </row>
    <row r="44" spans="2:9" ht="16" x14ac:dyDescent="0.15">
      <c r="B44" s="69"/>
      <c r="C44" s="117" t="s">
        <v>19</v>
      </c>
      <c r="D44" s="117"/>
      <c r="E44" s="30">
        <f>(E39*E40*E41)</f>
        <v>397727.27272727276</v>
      </c>
      <c r="F44" s="70">
        <f>E44*52</f>
        <v>20681818.181818184</v>
      </c>
      <c r="G44" s="28"/>
      <c r="H44" s="6"/>
      <c r="I44" s="6"/>
    </row>
    <row r="45" spans="2:9" ht="17" thickBot="1" x14ac:dyDescent="0.2">
      <c r="B45" s="50"/>
      <c r="C45" s="118" t="s">
        <v>20</v>
      </c>
      <c r="D45" s="118"/>
      <c r="E45" s="32">
        <f>E44*(1-E42)</f>
        <v>238636.36363636365</v>
      </c>
      <c r="F45" s="33">
        <f>E45*52</f>
        <v>12409090.90909091</v>
      </c>
      <c r="G45" s="28"/>
      <c r="H45" s="6"/>
      <c r="I45" s="6"/>
    </row>
    <row r="46" spans="2:9" ht="16" customHeight="1" thickBot="1" x14ac:dyDescent="0.2">
      <c r="B46" s="55"/>
      <c r="C46" s="55"/>
      <c r="D46" s="55"/>
      <c r="E46" s="57"/>
      <c r="F46" s="57"/>
      <c r="G46" s="28"/>
      <c r="H46" s="6"/>
      <c r="I46" s="6"/>
    </row>
    <row r="47" spans="2:9" ht="16" customHeight="1" x14ac:dyDescent="0.15">
      <c r="B47" s="58"/>
      <c r="C47" s="59"/>
      <c r="D47" s="59"/>
      <c r="E47" s="60" t="s">
        <v>12</v>
      </c>
      <c r="F47" s="61" t="s">
        <v>13</v>
      </c>
      <c r="G47" s="36"/>
      <c r="H47" s="6"/>
      <c r="I47" s="6"/>
    </row>
    <row r="48" spans="2:9" ht="16" customHeight="1" x14ac:dyDescent="0.15">
      <c r="B48" s="92"/>
      <c r="C48" s="119" t="s">
        <v>21</v>
      </c>
      <c r="D48" s="119"/>
      <c r="E48" s="73">
        <f>E44+E30+E16</f>
        <v>926136.36363636376</v>
      </c>
      <c r="F48" s="68">
        <f>F16+F30+F44</f>
        <v>48159090.909090914</v>
      </c>
      <c r="G48" s="37"/>
      <c r="H48" s="6"/>
      <c r="I48" s="6"/>
    </row>
    <row r="49" spans="2:111" ht="16" customHeight="1" thickBot="1" x14ac:dyDescent="0.2">
      <c r="B49" s="91"/>
      <c r="C49" s="120" t="s">
        <v>22</v>
      </c>
      <c r="D49" s="118"/>
      <c r="E49" s="72">
        <f>E45+E31+E17</f>
        <v>458522.72727272729</v>
      </c>
      <c r="F49" s="33">
        <f>F45+F31+F17</f>
        <v>23843181.81818182</v>
      </c>
      <c r="G49" s="37"/>
      <c r="H49" s="6"/>
      <c r="I49" s="6"/>
    </row>
    <row r="50" spans="2:111" ht="16" customHeight="1" thickBot="1" x14ac:dyDescent="0.2">
      <c r="B50" s="55"/>
      <c r="C50" s="55"/>
      <c r="D50" s="55"/>
      <c r="E50" s="62"/>
      <c r="F50" s="62"/>
      <c r="G50" s="28"/>
      <c r="H50" s="6"/>
      <c r="I50" s="6"/>
    </row>
    <row r="51" spans="2:111" ht="16" customHeight="1" x14ac:dyDescent="0.15">
      <c r="B51" s="104" t="s">
        <v>23</v>
      </c>
      <c r="C51" s="105" t="s">
        <v>2</v>
      </c>
      <c r="D51" s="66"/>
      <c r="E51" s="40"/>
      <c r="F51" s="41"/>
      <c r="G51" s="38"/>
      <c r="H51" s="6"/>
      <c r="I51" s="6"/>
    </row>
    <row r="52" spans="2:111" ht="16" customHeight="1" thickBot="1" x14ac:dyDescent="0.25">
      <c r="B52" s="71" t="s">
        <v>30</v>
      </c>
      <c r="C52" s="63"/>
      <c r="D52" s="63"/>
      <c r="E52" s="67" t="s">
        <v>1</v>
      </c>
      <c r="F52" s="64">
        <v>50000000</v>
      </c>
      <c r="G52" s="39"/>
      <c r="H52" s="6"/>
      <c r="I52" s="6"/>
    </row>
    <row r="53" spans="2:111" ht="21" customHeight="1" thickBot="1" x14ac:dyDescent="0.2">
      <c r="B53" s="51"/>
      <c r="C53" s="51"/>
      <c r="D53" s="86"/>
      <c r="E53" s="86"/>
      <c r="F53" s="86"/>
      <c r="G53" s="6"/>
      <c r="H53" s="6"/>
      <c r="I53" s="6"/>
    </row>
    <row r="54" spans="2:111" ht="16" customHeight="1" x14ac:dyDescent="0.15">
      <c r="B54" s="104" t="s">
        <v>24</v>
      </c>
      <c r="C54" s="105"/>
      <c r="D54" s="95" t="s">
        <v>25</v>
      </c>
      <c r="E54" s="80" t="s">
        <v>26</v>
      </c>
      <c r="F54" s="96" t="s">
        <v>4</v>
      </c>
      <c r="G54" s="7"/>
      <c r="H54" s="6"/>
      <c r="I54" s="6"/>
    </row>
    <row r="55" spans="2:111" ht="16" customHeight="1" x14ac:dyDescent="0.15">
      <c r="B55" s="92"/>
      <c r="C55" s="93" t="s">
        <v>27</v>
      </c>
      <c r="D55" s="78">
        <v>1</v>
      </c>
      <c r="E55" s="35">
        <f>F48-F49</f>
        <v>24315909.090909094</v>
      </c>
      <c r="F55" s="84">
        <f>E55/F52</f>
        <v>0.48631818181818187</v>
      </c>
      <c r="G55" s="7"/>
      <c r="H55" s="6"/>
      <c r="I55" s="6"/>
    </row>
    <row r="56" spans="2:111" ht="16" customHeight="1" x14ac:dyDescent="0.15">
      <c r="B56" s="92"/>
      <c r="C56" s="93" t="s">
        <v>27</v>
      </c>
      <c r="D56" s="78">
        <v>3</v>
      </c>
      <c r="E56" s="35">
        <f>E55*3</f>
        <v>72947727.272727281</v>
      </c>
      <c r="F56" s="84">
        <f>E56/F52</f>
        <v>1.4589545454545456</v>
      </c>
      <c r="G56" s="7"/>
      <c r="H56" s="6"/>
      <c r="I56" s="6"/>
    </row>
    <row r="57" spans="2:111" ht="16" customHeight="1" thickBot="1" x14ac:dyDescent="0.2">
      <c r="B57" s="91"/>
      <c r="C57" s="94" t="s">
        <v>27</v>
      </c>
      <c r="D57" s="79">
        <v>5</v>
      </c>
      <c r="E57" s="81">
        <f>E55*D57</f>
        <v>121579545.45454547</v>
      </c>
      <c r="F57" s="85">
        <f>E57/F52</f>
        <v>2.4315909090909096</v>
      </c>
      <c r="G57" s="7"/>
      <c r="H57" s="6"/>
      <c r="I57" s="6"/>
    </row>
    <row r="58" spans="2:111" ht="15.75" customHeight="1" x14ac:dyDescent="0.15">
      <c r="B58" s="3"/>
      <c r="C58" s="3"/>
      <c r="D58" s="3"/>
      <c r="E58" s="25"/>
      <c r="F58" s="25"/>
      <c r="G58" s="24"/>
      <c r="H58" s="13"/>
      <c r="I58" s="13"/>
    </row>
    <row r="59" spans="2:111" ht="16.5" customHeight="1" x14ac:dyDescent="0.15">
      <c r="C59" s="15"/>
      <c r="D59" s="15"/>
      <c r="E59" s="15"/>
      <c r="F59" s="19"/>
      <c r="G59" s="24"/>
      <c r="H59" s="13"/>
      <c r="I59" s="13"/>
    </row>
    <row r="60" spans="2:111" ht="15.75" customHeight="1" x14ac:dyDescent="0.15">
      <c r="B60" s="99" t="s">
        <v>29</v>
      </c>
      <c r="C60" s="99"/>
      <c r="D60" s="99"/>
      <c r="E60" s="99"/>
      <c r="F60" s="99"/>
      <c r="G60" s="24"/>
      <c r="H60" s="13"/>
      <c r="I60" s="13"/>
    </row>
    <row r="61" spans="2:111" ht="21" customHeight="1" x14ac:dyDescent="0.15">
      <c r="B61" s="99"/>
      <c r="C61" s="99"/>
      <c r="D61" s="99"/>
      <c r="E61" s="99"/>
      <c r="F61" s="99"/>
      <c r="G61" s="24"/>
      <c r="H61" s="6"/>
      <c r="I61" s="6"/>
      <c r="J61" s="6"/>
      <c r="DB61" s="7"/>
      <c r="DC61" s="7"/>
      <c r="DD61" s="7"/>
      <c r="DE61" s="7"/>
      <c r="DF61" s="7"/>
      <c r="DG61" s="7"/>
    </row>
    <row r="62" spans="2:111" ht="64.5" customHeight="1" x14ac:dyDescent="0.15">
      <c r="B62" s="100" t="s">
        <v>28</v>
      </c>
      <c r="C62" s="100"/>
      <c r="D62" s="100"/>
      <c r="E62" s="100"/>
      <c r="F62" s="100"/>
      <c r="G62" s="19"/>
      <c r="H62" s="6"/>
      <c r="I62" s="6"/>
      <c r="J62" s="6"/>
      <c r="DB62" s="7"/>
      <c r="DC62" s="7"/>
      <c r="DD62" s="7"/>
      <c r="DE62" s="7"/>
      <c r="DF62" s="7"/>
      <c r="DG62" s="7"/>
    </row>
    <row r="63" spans="2:111" ht="75.75" customHeight="1" x14ac:dyDescent="0.15">
      <c r="C63" s="1"/>
      <c r="D63" s="1"/>
      <c r="E63" s="6"/>
      <c r="F63" s="6"/>
      <c r="G63" s="17"/>
      <c r="H63" s="6"/>
      <c r="I63" s="6"/>
      <c r="J63" s="6"/>
      <c r="DB63" s="7"/>
      <c r="DC63" s="7"/>
      <c r="DD63" s="7"/>
      <c r="DE63" s="7"/>
      <c r="DF63" s="7"/>
      <c r="DG63" s="7"/>
    </row>
    <row r="64" spans="2:111" ht="21" customHeight="1" x14ac:dyDescent="0.15">
      <c r="C64" s="1"/>
      <c r="D64" s="1"/>
      <c r="E64" s="6"/>
      <c r="F64" s="6"/>
      <c r="G64"/>
      <c r="H64" s="7"/>
      <c r="I64" s="6"/>
      <c r="J64" s="6"/>
      <c r="DA64" s="7"/>
      <c r="DB64" s="7"/>
      <c r="DC64" s="7"/>
      <c r="DD64" s="7"/>
      <c r="DE64" s="7"/>
      <c r="DF64" s="7"/>
      <c r="DG64" s="7"/>
    </row>
    <row r="65" spans="3:111" ht="51.75" customHeight="1" x14ac:dyDescent="0.15">
      <c r="C65" s="1"/>
      <c r="D65" s="1"/>
      <c r="E65" s="6"/>
      <c r="F65" s="6"/>
      <c r="G65" s="6"/>
      <c r="H65" s="7"/>
      <c r="I65" s="6"/>
      <c r="J65" s="6"/>
      <c r="DA65" s="7"/>
      <c r="DB65" s="7"/>
      <c r="DC65" s="7"/>
      <c r="DD65" s="7"/>
      <c r="DE65" s="7"/>
      <c r="DF65" s="7"/>
      <c r="DG65" s="7"/>
    </row>
    <row r="66" spans="3:111" ht="13" x14ac:dyDescent="0.15">
      <c r="C66" s="1"/>
      <c r="D66" s="1"/>
      <c r="E66" s="6"/>
      <c r="F66" s="6"/>
      <c r="G66" s="6"/>
      <c r="H66" s="7"/>
      <c r="I66" s="6"/>
      <c r="J66" s="6"/>
      <c r="DA66" s="7"/>
      <c r="DB66" s="7"/>
      <c r="DC66" s="7"/>
      <c r="DD66" s="7"/>
      <c r="DE66" s="7"/>
      <c r="DF66" s="7"/>
      <c r="DG66" s="7"/>
    </row>
    <row r="67" spans="3:111" ht="39.75" customHeight="1" x14ac:dyDescent="0.15">
      <c r="C67" s="1"/>
      <c r="D67" s="1"/>
      <c r="E67" s="6"/>
      <c r="F67" s="6"/>
      <c r="G67" s="6"/>
      <c r="H67" s="6"/>
      <c r="I67" s="6"/>
      <c r="J67" s="6"/>
      <c r="CZ67" s="7"/>
      <c r="DA67" s="7"/>
      <c r="DB67" s="7"/>
      <c r="DC67" s="7"/>
      <c r="DD67" s="7"/>
      <c r="DE67" s="7"/>
      <c r="DF67" s="7"/>
      <c r="DG67" s="7"/>
    </row>
    <row r="68" spans="3:111" ht="16" customHeight="1" x14ac:dyDescent="0.15">
      <c r="C68" s="1"/>
      <c r="D68" s="1"/>
      <c r="E68" s="6"/>
      <c r="F68" s="6"/>
      <c r="G68" s="6"/>
      <c r="H68" s="6"/>
      <c r="I68" s="6"/>
      <c r="J68" s="6"/>
      <c r="CZ68" s="7"/>
      <c r="DA68" s="7"/>
      <c r="DB68" s="7"/>
      <c r="DC68" s="7"/>
      <c r="DD68" s="7"/>
      <c r="DE68" s="7"/>
      <c r="DF68" s="7"/>
      <c r="DG68" s="7"/>
    </row>
    <row r="69" spans="3:111" ht="16" customHeight="1" x14ac:dyDescent="0.15">
      <c r="C69" s="1"/>
      <c r="D69" s="1"/>
      <c r="E69" s="6"/>
      <c r="F69" s="6"/>
      <c r="G69" s="6"/>
      <c r="H69" s="24"/>
      <c r="I69" s="7"/>
      <c r="J69" s="6"/>
      <c r="DB69" s="7"/>
      <c r="DC69" s="7"/>
      <c r="DD69" s="7"/>
      <c r="DE69" s="7"/>
      <c r="DF69" s="7"/>
      <c r="DG69" s="7"/>
    </row>
    <row r="70" spans="3:111" ht="16" customHeight="1" x14ac:dyDescent="0.15">
      <c r="C70" s="1"/>
      <c r="D70" s="1"/>
      <c r="E70" s="6"/>
      <c r="F70" s="6"/>
      <c r="G70" s="6"/>
      <c r="H70" s="24"/>
      <c r="I70" s="7"/>
      <c r="J70" s="6"/>
      <c r="DB70" s="7"/>
      <c r="DC70" s="7"/>
      <c r="DD70" s="7"/>
      <c r="DE70" s="7"/>
      <c r="DF70" s="7"/>
      <c r="DG70" s="7"/>
    </row>
    <row r="71" spans="3:111" ht="16" customHeight="1" x14ac:dyDescent="0.15">
      <c r="C71" s="1"/>
      <c r="D71" s="1"/>
      <c r="E71" s="6"/>
      <c r="F71" s="6"/>
      <c r="G71" s="6"/>
      <c r="H71" s="16"/>
      <c r="I71" s="16"/>
      <c r="J71" s="6"/>
      <c r="DB71" s="7"/>
      <c r="DC71" s="7"/>
      <c r="DD71" s="7"/>
      <c r="DE71" s="7"/>
      <c r="DF71" s="7"/>
      <c r="DG71" s="7"/>
    </row>
    <row r="72" spans="3:111" ht="16" customHeight="1" x14ac:dyDescent="0.15">
      <c r="C72" s="1"/>
      <c r="D72" s="1"/>
      <c r="E72" s="6"/>
      <c r="F72" s="6"/>
      <c r="G72" s="6"/>
      <c r="H72" s="18"/>
      <c r="I72" s="18"/>
      <c r="J72" s="6"/>
      <c r="DB72" s="7"/>
      <c r="DC72" s="7"/>
      <c r="DD72" s="7"/>
      <c r="DE72" s="7"/>
      <c r="DF72" s="7"/>
      <c r="DG72" s="7"/>
    </row>
    <row r="73" spans="3:111" ht="24.75" customHeight="1" x14ac:dyDescent="0.15">
      <c r="C73" s="1"/>
      <c r="D73" s="1"/>
      <c r="E73" s="6"/>
      <c r="F73" s="6"/>
      <c r="G73" s="6"/>
      <c r="H73"/>
      <c r="I73"/>
      <c r="J73" s="6"/>
      <c r="DB73" s="7"/>
      <c r="DC73" s="7"/>
      <c r="DD73" s="7"/>
      <c r="DE73" s="7"/>
      <c r="DF73" s="7"/>
      <c r="DG73" s="7"/>
    </row>
    <row r="74" spans="3:111" ht="30" customHeight="1" x14ac:dyDescent="0.15">
      <c r="C74" s="1"/>
      <c r="D74" s="1"/>
      <c r="E74" s="6"/>
      <c r="F74" s="6"/>
      <c r="G74" s="6"/>
      <c r="H74" s="17"/>
      <c r="I74" s="17"/>
      <c r="J74" s="6"/>
      <c r="DB74" s="7"/>
      <c r="DC74" s="7"/>
      <c r="DD74" s="7"/>
      <c r="DE74" s="7"/>
      <c r="DF74" s="7"/>
      <c r="DG74" s="7"/>
    </row>
    <row r="75" spans="3:111" ht="16" customHeight="1" x14ac:dyDescent="0.15">
      <c r="C75" s="1"/>
      <c r="D75" s="1"/>
      <c r="E75" s="6"/>
      <c r="F75" s="6"/>
      <c r="G75" s="6"/>
      <c r="H75" s="6"/>
      <c r="I75" s="6"/>
      <c r="J75" s="6"/>
      <c r="DB75" s="7"/>
      <c r="DC75" s="7"/>
      <c r="DD75" s="7"/>
      <c r="DE75" s="7"/>
      <c r="DF75" s="7"/>
      <c r="DG75" s="7"/>
    </row>
    <row r="76" spans="3:111" ht="16" customHeight="1" x14ac:dyDescent="0.15">
      <c r="C76" s="1"/>
      <c r="D76" s="1"/>
      <c r="E76" s="6"/>
      <c r="F76" s="6"/>
      <c r="G76" s="6"/>
      <c r="H76" s="6"/>
      <c r="I76" s="6"/>
      <c r="J76" s="6"/>
      <c r="DB76" s="7"/>
      <c r="DC76" s="7"/>
      <c r="DD76" s="7"/>
      <c r="DE76" s="7"/>
      <c r="DF76" s="7"/>
      <c r="DG76" s="7"/>
    </row>
    <row r="77" spans="3:111" ht="13" x14ac:dyDescent="0.15">
      <c r="C77" s="1"/>
      <c r="D77" s="1"/>
      <c r="E77" s="6"/>
      <c r="F77" s="6"/>
      <c r="G77" s="6"/>
      <c r="H77" s="6"/>
      <c r="I77" s="6"/>
      <c r="J77" s="6"/>
      <c r="DB77" s="7"/>
      <c r="DC77" s="7"/>
      <c r="DD77" s="7"/>
      <c r="DE77" s="7"/>
      <c r="DF77" s="7"/>
      <c r="DG77" s="7"/>
    </row>
    <row r="78" spans="3:111" ht="15.75" customHeight="1" x14ac:dyDescent="0.15">
      <c r="C78" s="1"/>
      <c r="D78" s="1"/>
      <c r="E78" s="6"/>
      <c r="F78" s="6"/>
      <c r="G78" s="6"/>
      <c r="H78" s="6"/>
      <c r="I78" s="6"/>
      <c r="J78" s="6"/>
      <c r="DB78" s="7"/>
      <c r="DC78" s="7"/>
      <c r="DD78" s="7"/>
      <c r="DE78" s="7"/>
      <c r="DF78" s="7"/>
      <c r="DG78" s="7"/>
    </row>
    <row r="79" spans="3:111" ht="16" customHeight="1" x14ac:dyDescent="0.15">
      <c r="C79" s="1"/>
      <c r="D79" s="1"/>
      <c r="E79" s="6"/>
      <c r="F79" s="6"/>
      <c r="G79" s="6"/>
      <c r="H79" s="6"/>
      <c r="I79" s="6"/>
      <c r="J79" s="6"/>
      <c r="DB79" s="7"/>
      <c r="DC79" s="7"/>
      <c r="DD79" s="7"/>
      <c r="DE79" s="7"/>
      <c r="DF79" s="7"/>
      <c r="DG79" s="7"/>
    </row>
    <row r="80" spans="3:111" ht="15.75" customHeight="1" x14ac:dyDescent="0.15">
      <c r="C80" s="1"/>
      <c r="D80" s="1"/>
      <c r="E80" s="6"/>
      <c r="F80" s="6"/>
      <c r="G80" s="6"/>
      <c r="H80" s="6"/>
      <c r="I80" s="6"/>
      <c r="J80" s="6"/>
      <c r="DB80" s="7"/>
      <c r="DC80" s="7"/>
      <c r="DD80" s="7"/>
      <c r="DE80" s="7"/>
      <c r="DF80" s="7"/>
      <c r="DG80" s="7"/>
    </row>
    <row r="81" spans="3:111" ht="15.75" customHeight="1" x14ac:dyDescent="0.15">
      <c r="C81" s="1"/>
      <c r="D81" s="1"/>
      <c r="E81" s="6"/>
      <c r="F81" s="6"/>
      <c r="G81" s="6"/>
      <c r="H81" s="6"/>
      <c r="I81" s="6"/>
      <c r="J81" s="6"/>
      <c r="DB81" s="7"/>
      <c r="DC81" s="7"/>
      <c r="DD81" s="7"/>
      <c r="DE81" s="7"/>
      <c r="DF81" s="7"/>
      <c r="DG81" s="7"/>
    </row>
    <row r="82" spans="3:111" ht="16" customHeight="1" x14ac:dyDescent="0.15">
      <c r="C82" s="1"/>
      <c r="D82" s="1"/>
      <c r="E82" s="6"/>
      <c r="F82" s="6"/>
      <c r="G82" s="6"/>
      <c r="H82" s="6"/>
      <c r="I82" s="6"/>
      <c r="J82" s="6"/>
      <c r="DB82" s="7"/>
      <c r="DC82" s="7"/>
      <c r="DD82" s="7"/>
      <c r="DE82" s="7"/>
      <c r="DF82" s="7"/>
      <c r="DG82" s="7"/>
    </row>
    <row r="83" spans="3:111" ht="16" customHeight="1" x14ac:dyDescent="0.15">
      <c r="C83" s="1"/>
      <c r="D83" s="1"/>
      <c r="E83" s="6"/>
      <c r="F83" s="6"/>
      <c r="G83" s="6"/>
      <c r="H83" s="6"/>
      <c r="I83" s="6"/>
      <c r="J83" s="6"/>
      <c r="DB83" s="7"/>
      <c r="DC83" s="7"/>
      <c r="DD83" s="7"/>
      <c r="DE83" s="7"/>
      <c r="DF83" s="7"/>
      <c r="DG83" s="7"/>
    </row>
    <row r="84" spans="3:111" ht="16" customHeight="1" x14ac:dyDescent="0.15">
      <c r="C84" s="1"/>
      <c r="D84" s="1"/>
      <c r="E84" s="6"/>
      <c r="F84" s="6"/>
      <c r="G84" s="6"/>
      <c r="H84" s="6"/>
      <c r="I84" s="6"/>
      <c r="J84" s="6"/>
      <c r="DB84" s="7"/>
      <c r="DC84" s="7"/>
      <c r="DD84" s="7"/>
      <c r="DE84" s="7"/>
      <c r="DF84" s="7"/>
      <c r="DG84" s="7"/>
    </row>
    <row r="85" spans="3:111" ht="16" customHeight="1" x14ac:dyDescent="0.15">
      <c r="C85" s="1"/>
      <c r="D85" s="1"/>
      <c r="E85" s="6"/>
      <c r="F85" s="6"/>
      <c r="G85" s="6"/>
      <c r="H85" s="6"/>
      <c r="I85" s="6"/>
      <c r="J85" s="6"/>
      <c r="DB85" s="7"/>
      <c r="DC85" s="7"/>
      <c r="DD85" s="7"/>
      <c r="DE85" s="7"/>
      <c r="DF85" s="7"/>
      <c r="DG85" s="7"/>
    </row>
    <row r="86" spans="3:111" ht="16" customHeight="1" x14ac:dyDescent="0.15">
      <c r="C86" s="1"/>
      <c r="D86" s="1"/>
      <c r="E86" s="6"/>
      <c r="F86" s="6"/>
      <c r="G86" s="6"/>
      <c r="H86" s="6"/>
      <c r="I86" s="6"/>
      <c r="J86" s="6"/>
      <c r="DB86" s="7"/>
      <c r="DC86" s="7"/>
      <c r="DD86" s="7"/>
      <c r="DE86" s="7"/>
      <c r="DF86" s="7"/>
      <c r="DG86" s="7"/>
    </row>
    <row r="87" spans="3:111" ht="16" customHeight="1" x14ac:dyDescent="0.15">
      <c r="C87" s="1"/>
      <c r="D87" s="1"/>
      <c r="E87" s="6"/>
      <c r="F87" s="6"/>
      <c r="G87" s="6"/>
      <c r="H87" s="6"/>
      <c r="I87" s="6"/>
      <c r="J87" s="6"/>
      <c r="DB87" s="7"/>
      <c r="DC87" s="7"/>
      <c r="DD87" s="7"/>
      <c r="DE87" s="7"/>
      <c r="DF87" s="7"/>
      <c r="DG87" s="7"/>
    </row>
    <row r="88" spans="3:111" ht="15.75" customHeight="1" x14ac:dyDescent="0.15">
      <c r="C88" s="1"/>
      <c r="D88" s="1"/>
      <c r="E88" s="6"/>
      <c r="F88" s="6"/>
      <c r="G88" s="6"/>
      <c r="H88" s="6"/>
      <c r="I88" s="6"/>
      <c r="J88" s="6"/>
      <c r="DB88" s="7"/>
      <c r="DC88" s="7"/>
      <c r="DD88" s="7"/>
      <c r="DE88" s="7"/>
      <c r="DF88" s="7"/>
      <c r="DG88" s="7"/>
    </row>
    <row r="89" spans="3:111" ht="25.5" customHeight="1" x14ac:dyDescent="0.15">
      <c r="C89" s="1"/>
      <c r="D89" s="1"/>
      <c r="E89" s="6"/>
      <c r="F89" s="6"/>
      <c r="G89" s="6"/>
      <c r="H89" s="6"/>
      <c r="I89" s="6"/>
      <c r="J89" s="6"/>
      <c r="DB89" s="7"/>
      <c r="DC89" s="7"/>
      <c r="DD89" s="7"/>
      <c r="DE89" s="7"/>
      <c r="DF89" s="7"/>
      <c r="DG89" s="7"/>
    </row>
    <row r="90" spans="3:111" ht="13" x14ac:dyDescent="0.15">
      <c r="C90" s="1"/>
      <c r="D90" s="1"/>
      <c r="E90" s="6"/>
      <c r="F90" s="6"/>
      <c r="G90" s="6"/>
      <c r="H90" s="6"/>
      <c r="I90" s="6"/>
      <c r="J90" s="6"/>
      <c r="DB90" s="7"/>
      <c r="DC90" s="7"/>
      <c r="DD90" s="7"/>
      <c r="DE90" s="7"/>
      <c r="DF90" s="7"/>
      <c r="DG90" s="7"/>
    </row>
    <row r="91" spans="3:111" ht="16" customHeight="1" x14ac:dyDescent="0.15">
      <c r="C91" s="1"/>
      <c r="D91" s="1"/>
      <c r="E91" s="6"/>
      <c r="F91" s="6"/>
      <c r="G91" s="6"/>
      <c r="H91" s="6"/>
      <c r="I91" s="6"/>
      <c r="J91" s="6"/>
      <c r="DB91" s="7"/>
      <c r="DC91" s="7"/>
      <c r="DD91" s="7"/>
      <c r="DE91" s="7"/>
      <c r="DF91" s="7"/>
      <c r="DG91" s="7"/>
    </row>
    <row r="92" spans="3:111" ht="16" customHeight="1" x14ac:dyDescent="0.15">
      <c r="C92" s="1"/>
      <c r="D92" s="1"/>
      <c r="E92" s="6"/>
      <c r="F92" s="6"/>
      <c r="G92" s="6"/>
      <c r="H92" s="6"/>
      <c r="I92" s="6"/>
      <c r="J92" s="6"/>
      <c r="DB92" s="7"/>
      <c r="DC92" s="7"/>
      <c r="DD92" s="7"/>
      <c r="DE92" s="7"/>
      <c r="DF92" s="7"/>
      <c r="DG92" s="7"/>
    </row>
    <row r="93" spans="3:111" ht="16" customHeight="1" x14ac:dyDescent="0.15">
      <c r="C93" s="1"/>
      <c r="D93" s="1"/>
      <c r="E93" s="6"/>
      <c r="F93" s="6"/>
      <c r="G93" s="6"/>
      <c r="H93" s="6"/>
      <c r="I93" s="6"/>
      <c r="J93" s="6"/>
      <c r="DB93" s="7"/>
      <c r="DC93" s="7"/>
      <c r="DD93" s="7"/>
      <c r="DE93" s="7"/>
      <c r="DF93" s="7"/>
      <c r="DG93" s="7"/>
    </row>
    <row r="94" spans="3:111" ht="15.75" customHeight="1" x14ac:dyDescent="0.15">
      <c r="C94" s="1"/>
      <c r="D94" s="1"/>
      <c r="E94" s="6"/>
      <c r="F94" s="6"/>
      <c r="G94" s="6"/>
      <c r="H94" s="6"/>
      <c r="I94" s="6"/>
      <c r="J94" s="6"/>
      <c r="DB94" s="7"/>
      <c r="DC94" s="7"/>
      <c r="DD94" s="7"/>
      <c r="DE94" s="7"/>
      <c r="DF94" s="7"/>
      <c r="DG94" s="7"/>
    </row>
    <row r="95" spans="3:111" ht="16" customHeight="1" x14ac:dyDescent="0.15">
      <c r="C95" s="1"/>
      <c r="D95" s="1"/>
      <c r="E95" s="6"/>
      <c r="F95" s="6"/>
      <c r="G95" s="6"/>
      <c r="H95" s="6"/>
      <c r="I95" s="6"/>
      <c r="J95" s="6"/>
      <c r="DB95" s="7"/>
      <c r="DC95" s="7"/>
      <c r="DD95" s="7"/>
      <c r="DE95" s="7"/>
      <c r="DF95" s="7"/>
      <c r="DG95" s="7"/>
    </row>
    <row r="96" spans="3:111" ht="25.5" customHeight="1" x14ac:dyDescent="0.15">
      <c r="C96" s="1"/>
      <c r="D96" s="1"/>
      <c r="E96" s="6"/>
      <c r="F96" s="6"/>
      <c r="G96" s="6"/>
      <c r="H96" s="6"/>
      <c r="I96" s="6"/>
      <c r="J96" s="6"/>
      <c r="DB96" s="7"/>
      <c r="DC96" s="7"/>
      <c r="DD96" s="7"/>
      <c r="DE96" s="7"/>
      <c r="DF96" s="7"/>
      <c r="DG96" s="7"/>
    </row>
    <row r="97" spans="2:111" ht="16" customHeight="1" x14ac:dyDescent="0.15">
      <c r="C97" s="1"/>
      <c r="D97" s="1"/>
      <c r="E97" s="6"/>
      <c r="F97" s="6"/>
      <c r="G97" s="6"/>
      <c r="H97" s="6"/>
      <c r="I97" s="6"/>
      <c r="J97" s="6"/>
      <c r="DB97" s="7"/>
      <c r="DC97" s="7"/>
      <c r="DD97" s="7"/>
      <c r="DE97" s="7"/>
      <c r="DF97" s="7"/>
      <c r="DG97" s="7"/>
    </row>
    <row r="98" spans="2:111" ht="13" x14ac:dyDescent="0.15">
      <c r="C98" s="1"/>
      <c r="D98" s="1"/>
      <c r="E98" s="6"/>
      <c r="F98" s="6"/>
      <c r="G98" s="6"/>
      <c r="H98" s="6"/>
      <c r="I98" s="6"/>
      <c r="J98" s="6"/>
      <c r="DB98" s="7"/>
      <c r="DC98" s="7"/>
      <c r="DD98" s="7"/>
      <c r="DE98" s="7"/>
      <c r="DF98" s="7"/>
      <c r="DG98" s="7"/>
    </row>
    <row r="99" spans="2:111" ht="15.75" customHeight="1" x14ac:dyDescent="0.15">
      <c r="C99" s="1"/>
      <c r="D99" s="1"/>
      <c r="E99" s="6"/>
      <c r="F99" s="6"/>
      <c r="G99" s="6"/>
      <c r="H99" s="6"/>
      <c r="I99" s="6"/>
      <c r="J99" s="6"/>
      <c r="DB99" s="7"/>
      <c r="DC99" s="7"/>
      <c r="DD99" s="7"/>
      <c r="DE99" s="7"/>
      <c r="DF99" s="7"/>
      <c r="DG99" s="7"/>
    </row>
    <row r="100" spans="2:111" ht="16" customHeight="1" x14ac:dyDescent="0.15">
      <c r="C100" s="1"/>
      <c r="D100" s="1"/>
      <c r="E100" s="6"/>
      <c r="G100" s="6"/>
      <c r="H100" s="6"/>
      <c r="I100" s="6"/>
      <c r="J100" s="6"/>
      <c r="DB100" s="7"/>
      <c r="DC100" s="7"/>
      <c r="DD100" s="7"/>
      <c r="DE100" s="7"/>
      <c r="DF100" s="7"/>
      <c r="DG100" s="7"/>
    </row>
    <row r="101" spans="2:111" ht="16" customHeight="1" x14ac:dyDescent="0.15">
      <c r="C101" s="1"/>
      <c r="D101" s="1"/>
      <c r="E101" s="6"/>
      <c r="G101" s="6"/>
      <c r="H101" s="6"/>
      <c r="I101" s="6"/>
      <c r="J101" s="6"/>
      <c r="DB101" s="7"/>
      <c r="DC101" s="7"/>
      <c r="DD101" s="7"/>
      <c r="DE101" s="7"/>
      <c r="DF101" s="7"/>
      <c r="DG101" s="7"/>
    </row>
    <row r="102" spans="2:111" ht="16" customHeight="1" x14ac:dyDescent="0.15">
      <c r="G102" s="6"/>
      <c r="H102" s="6"/>
      <c r="I102" s="6"/>
      <c r="J102" s="6"/>
      <c r="DB102" s="7"/>
      <c r="DC102" s="7"/>
      <c r="DD102" s="7"/>
      <c r="DE102" s="7"/>
      <c r="DF102" s="7"/>
      <c r="DG102" s="7"/>
    </row>
    <row r="103" spans="2:111" ht="16" customHeight="1" x14ac:dyDescent="0.15">
      <c r="H103" s="6"/>
      <c r="I103" s="6"/>
      <c r="J103" s="6"/>
      <c r="DB103" s="7"/>
      <c r="DC103" s="7"/>
      <c r="DD103" s="7"/>
      <c r="DE103" s="7"/>
      <c r="DF103" s="7"/>
      <c r="DG103" s="7"/>
    </row>
    <row r="104" spans="2:111" ht="16" customHeight="1" x14ac:dyDescent="0.15">
      <c r="H104" s="6"/>
      <c r="I104" s="6"/>
      <c r="J104" s="6"/>
      <c r="DB104" s="7"/>
      <c r="DC104" s="7"/>
      <c r="DD104" s="7"/>
      <c r="DE104" s="7"/>
      <c r="DF104" s="7"/>
      <c r="DG104" s="7"/>
    </row>
    <row r="105" spans="2:111" ht="16" customHeight="1" x14ac:dyDescent="0.15">
      <c r="H105" s="6"/>
      <c r="I105" s="6"/>
      <c r="J105" s="6"/>
      <c r="DB105" s="7"/>
      <c r="DC105" s="7"/>
      <c r="DD105" s="7"/>
      <c r="DE105" s="7"/>
      <c r="DF105" s="7"/>
      <c r="DG105" s="7"/>
    </row>
    <row r="106" spans="2:111" ht="21" x14ac:dyDescent="0.15">
      <c r="F106" s="8"/>
      <c r="H106" s="6"/>
      <c r="I106" s="6"/>
      <c r="J106" s="6"/>
      <c r="DB106" s="7"/>
      <c r="DC106" s="7"/>
      <c r="DD106" s="7"/>
      <c r="DE106" s="7"/>
      <c r="DF106" s="7"/>
      <c r="DG106" s="7"/>
    </row>
    <row r="107" spans="2:111" ht="21" x14ac:dyDescent="0.15">
      <c r="F107" s="8"/>
      <c r="H107" s="6"/>
      <c r="I107" s="6"/>
      <c r="J107" s="6"/>
      <c r="DB107" s="7"/>
      <c r="DC107" s="7"/>
      <c r="DD107" s="7"/>
      <c r="DE107" s="7"/>
      <c r="DF107" s="7"/>
      <c r="DG107" s="7"/>
    </row>
    <row r="108" spans="2:111" ht="9.75" customHeight="1" x14ac:dyDescent="0.15">
      <c r="B108" s="8"/>
      <c r="C108" s="8"/>
      <c r="D108" s="8"/>
      <c r="E108" s="8"/>
      <c r="H108" s="6"/>
      <c r="I108" s="6"/>
      <c r="J108" s="6"/>
      <c r="DB108" s="7"/>
      <c r="DC108" s="7"/>
      <c r="DD108" s="7"/>
      <c r="DE108" s="7"/>
      <c r="DF108" s="7"/>
      <c r="DG108" s="7"/>
    </row>
    <row r="109" spans="2:111" ht="42" customHeight="1" x14ac:dyDescent="0.15">
      <c r="B109" s="8"/>
      <c r="C109" s="8"/>
      <c r="D109" s="8"/>
      <c r="E109" s="8"/>
      <c r="G109" s="8"/>
      <c r="H109" s="6"/>
      <c r="I109" s="6"/>
      <c r="J109" s="6"/>
      <c r="DB109" s="7"/>
      <c r="DC109" s="7"/>
      <c r="DD109" s="7"/>
      <c r="DE109" s="7"/>
      <c r="DF109" s="7"/>
      <c r="DG109" s="7"/>
    </row>
    <row r="110" spans="2:111" ht="15.75" customHeight="1" x14ac:dyDescent="0.15">
      <c r="G110" s="8"/>
      <c r="H110" s="6"/>
      <c r="I110" s="6"/>
      <c r="J110" s="6"/>
      <c r="DB110" s="7"/>
      <c r="DC110" s="7"/>
      <c r="DD110" s="7"/>
      <c r="DE110" s="7"/>
      <c r="DF110" s="7"/>
      <c r="DG110" s="7"/>
    </row>
    <row r="111" spans="2:111" ht="16" customHeight="1" x14ac:dyDescent="0.15">
      <c r="H111" s="6"/>
      <c r="I111" s="6"/>
      <c r="J111" s="6"/>
      <c r="DB111" s="7"/>
      <c r="DC111" s="7"/>
      <c r="DD111" s="7"/>
      <c r="DE111" s="7"/>
      <c r="DF111" s="7"/>
      <c r="DG111" s="7"/>
    </row>
    <row r="112" spans="2:111" ht="16" customHeight="1" x14ac:dyDescent="0.15">
      <c r="H112" s="6"/>
      <c r="I112" s="6"/>
      <c r="J112" s="6"/>
      <c r="DB112" s="7"/>
      <c r="DC112" s="7"/>
      <c r="DD112" s="7"/>
      <c r="DE112" s="7"/>
      <c r="DF112" s="7"/>
      <c r="DG112" s="7"/>
    </row>
    <row r="113" spans="2:111" ht="16" customHeight="1" x14ac:dyDescent="0.15">
      <c r="H113" s="6"/>
      <c r="I113" s="6"/>
      <c r="J113" s="6"/>
      <c r="DB113" s="7"/>
      <c r="DC113" s="7"/>
      <c r="DD113" s="7"/>
      <c r="DE113" s="7"/>
      <c r="DF113" s="7"/>
      <c r="DG113" s="7"/>
    </row>
    <row r="114" spans="2:111" ht="18" customHeight="1" x14ac:dyDescent="0.15"/>
    <row r="115" spans="2:111" x14ac:dyDescent="0.15"/>
    <row r="116" spans="2:111" x14ac:dyDescent="0.15"/>
    <row r="117" spans="2:111" ht="36.75" customHeight="1" x14ac:dyDescent="0.15"/>
    <row r="118" spans="2:111" x14ac:dyDescent="0.15"/>
    <row r="119" spans="2:111" x14ac:dyDescent="0.15"/>
    <row r="120" spans="2:111" s="8" customFormat="1" ht="18.75" customHeight="1" x14ac:dyDescent="0.15">
      <c r="B120" s="1"/>
      <c r="C120" s="10"/>
      <c r="D120" s="10"/>
      <c r="E120" s="10"/>
      <c r="F120" s="14"/>
      <c r="G120" s="14"/>
    </row>
    <row r="121" spans="2:111" s="8" customFormat="1" ht="22.5" customHeight="1" x14ac:dyDescent="0.15">
      <c r="B121" s="1"/>
      <c r="C121" s="10"/>
      <c r="D121" s="10"/>
      <c r="E121" s="10"/>
      <c r="F121" s="14"/>
      <c r="G121" s="14"/>
      <c r="J121" s="9"/>
    </row>
    <row r="122" spans="2:111" ht="67.5" customHeight="1" x14ac:dyDescent="0.15"/>
    <row r="123" spans="2:111" hidden="1" x14ac:dyDescent="0.15"/>
    <row r="124" spans="2:111" hidden="1" x14ac:dyDescent="0.15"/>
    <row r="125" spans="2:111" x14ac:dyDescent="0.15"/>
    <row r="126" spans="2:111" x14ac:dyDescent="0.15"/>
    <row r="127" spans="2:111" x14ac:dyDescent="0.15"/>
    <row r="128" spans="2:111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hidden="1" x14ac:dyDescent="0.15"/>
    <row r="140" hidden="1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</sheetData>
  <mergeCells count="32">
    <mergeCell ref="B51:C51"/>
    <mergeCell ref="B5:C5"/>
    <mergeCell ref="B6:F9"/>
    <mergeCell ref="B19:C19"/>
    <mergeCell ref="B20:F23"/>
    <mergeCell ref="B33:C33"/>
    <mergeCell ref="B34:F37"/>
    <mergeCell ref="C14:D14"/>
    <mergeCell ref="C16:D16"/>
    <mergeCell ref="C17:D17"/>
    <mergeCell ref="C30:D30"/>
    <mergeCell ref="C31:D31"/>
    <mergeCell ref="C44:D44"/>
    <mergeCell ref="C45:D45"/>
    <mergeCell ref="C48:D48"/>
    <mergeCell ref="C49:D49"/>
    <mergeCell ref="B4:F4"/>
    <mergeCell ref="B3:F3"/>
    <mergeCell ref="B60:F61"/>
    <mergeCell ref="B62:F62"/>
    <mergeCell ref="C39:D39"/>
    <mergeCell ref="C40:D40"/>
    <mergeCell ref="C41:D41"/>
    <mergeCell ref="C42:D42"/>
    <mergeCell ref="C25:D25"/>
    <mergeCell ref="C26:D26"/>
    <mergeCell ref="C27:D27"/>
    <mergeCell ref="C28:D28"/>
    <mergeCell ref="C11:D11"/>
    <mergeCell ref="C12:D12"/>
    <mergeCell ref="C13:D13"/>
    <mergeCell ref="B54:C54"/>
  </mergeCells>
  <phoneticPr fontId="0" type="noConversion"/>
  <pageMargins left="0.39" right="0.31" top="0.53" bottom="0.45" header="0.34" footer="0.16"/>
  <pageSetup scale="62" orientation="portrait" r:id="rId1"/>
  <headerFooter alignWithMargins="0">
    <oddFooter>&amp;CPage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Robotic Process Automation</vt:lpstr>
      <vt:lpstr>'Robotic Process Automation'!Print_Area</vt:lpstr>
    </vt:vector>
  </TitlesOfParts>
  <Company>KLW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kwachten</dc:creator>
  <cp:lastModifiedBy>Mario Saffirio C.</cp:lastModifiedBy>
  <cp:lastPrinted>2017-05-10T22:45:33Z</cp:lastPrinted>
  <dcterms:created xsi:type="dcterms:W3CDTF">2005-09-29T18:01:14Z</dcterms:created>
  <dcterms:modified xsi:type="dcterms:W3CDTF">2020-08-11T11:53:33Z</dcterms:modified>
</cp:coreProperties>
</file>